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00" windowHeight="6750" tabRatio="614" activeTab="0"/>
  </bookViews>
  <sheets>
    <sheet name="BS and PL" sheetId="1" r:id="rId1"/>
    <sheet name="Sheet3" sheetId="2" r:id="rId2"/>
    <sheet name="Sheet4" sheetId="3" r:id="rId3"/>
    <sheet name="Sheet5" sheetId="4" r:id="rId4"/>
    <sheet name="Sheet6" sheetId="5" r:id="rId5"/>
    <sheet name="Sheet7" sheetId="6" r:id="rId6"/>
    <sheet name="Sheet8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  <sheet name="Sheet17" sheetId="16" r:id="rId16"/>
    <sheet name="Sheet18" sheetId="17" r:id="rId17"/>
    <sheet name="Sheet19" sheetId="18" r:id="rId18"/>
    <sheet name="Sheet20" sheetId="19" r:id="rId19"/>
    <sheet name="Sheet21" sheetId="20" r:id="rId20"/>
  </sheets>
  <definedNames/>
  <calcPr fullCalcOnLoad="1"/>
</workbook>
</file>

<file path=xl/sharedStrings.xml><?xml version="1.0" encoding="utf-8"?>
<sst xmlns="http://schemas.openxmlformats.org/spreadsheetml/2006/main" count="342" uniqueCount="309">
  <si>
    <t>Items</t>
  </si>
  <si>
    <t>TOTAL ASSETS</t>
  </si>
  <si>
    <t>TOTAL RESOURCES</t>
  </si>
  <si>
    <t>ASSETS</t>
  </si>
  <si>
    <t>RESOURCES</t>
  </si>
  <si>
    <t xml:space="preserve">  - Interest expenses</t>
  </si>
  <si>
    <t xml:space="preserve">   - Historical cost</t>
  </si>
  <si>
    <t xml:space="preserve">   - Accumulated Depreciation</t>
  </si>
  <si>
    <t xml:space="preserve">   - Accumulated Amortization</t>
  </si>
  <si>
    <t xml:space="preserve">   - Accumulated Depreciation of Finance lease</t>
  </si>
  <si>
    <t xml:space="preserve">   - Accumulated Depreciation of Investment property</t>
  </si>
  <si>
    <t>Closing Balance</t>
  </si>
  <si>
    <t>Opening Balance</t>
  </si>
  <si>
    <t/>
  </si>
  <si>
    <t>A- ASSETS</t>
  </si>
  <si>
    <t>I. Cash and cash equivalents</t>
  </si>
  <si>
    <t>110</t>
  </si>
  <si>
    <t xml:space="preserve">1. Cash </t>
  </si>
  <si>
    <t>111</t>
  </si>
  <si>
    <t>2. Cash equivalents</t>
  </si>
  <si>
    <t>112</t>
  </si>
  <si>
    <t>II. Short-term investments</t>
  </si>
  <si>
    <t>120</t>
  </si>
  <si>
    <t>1. Short-term investments</t>
  </si>
  <si>
    <t>121</t>
  </si>
  <si>
    <t>2. Allowance for short-term investment</t>
  </si>
  <si>
    <t>129</t>
  </si>
  <si>
    <t>III. Accounts receivable</t>
  </si>
  <si>
    <t>130</t>
  </si>
  <si>
    <t>1. Receivables from customers</t>
  </si>
  <si>
    <t>131</t>
  </si>
  <si>
    <t xml:space="preserve">2. Advanced payments to suppliers </t>
  </si>
  <si>
    <t>132</t>
  </si>
  <si>
    <t>3. Internal receivables</t>
  </si>
  <si>
    <t>133</t>
  </si>
  <si>
    <t>4. Receivables Based on Stages of Construction Contract Schedules</t>
  </si>
  <si>
    <t>134</t>
  </si>
  <si>
    <t>5. Other receivables</t>
  </si>
  <si>
    <t>135</t>
  </si>
  <si>
    <t xml:space="preserve">6. Allowance for incollectible anccounts </t>
  </si>
  <si>
    <t>139</t>
  </si>
  <si>
    <t>IV. Inventory</t>
  </si>
  <si>
    <t>140</t>
  </si>
  <si>
    <t>1. Inventory</t>
  </si>
  <si>
    <t>141</t>
  </si>
  <si>
    <t>2. Allowance for inventories</t>
  </si>
  <si>
    <t>149</t>
  </si>
  <si>
    <t>V. Other current assets</t>
  </si>
  <si>
    <t>150</t>
  </si>
  <si>
    <t>1. Short-term prepaid expenses</t>
  </si>
  <si>
    <t>151</t>
  </si>
  <si>
    <t>2. Taxes and receivables from the State</t>
  </si>
  <si>
    <t>152</t>
  </si>
  <si>
    <t>3. Taxes and receivables from the State</t>
  </si>
  <si>
    <t>154</t>
  </si>
  <si>
    <t>4. Other current assets</t>
  </si>
  <si>
    <t>158</t>
  </si>
  <si>
    <t>B. FIXED ASSETS</t>
  </si>
  <si>
    <t>200</t>
  </si>
  <si>
    <t>I. Long-term receivables</t>
  </si>
  <si>
    <t>210</t>
  </si>
  <si>
    <t>1. Long-term receivables from customers</t>
  </si>
  <si>
    <t>211</t>
  </si>
  <si>
    <t>2. Receivables from subsidiaries</t>
  </si>
  <si>
    <t>212</t>
  </si>
  <si>
    <t>3. Long-term internal receivables</t>
  </si>
  <si>
    <t>213</t>
  </si>
  <si>
    <t>4. Other long-term receivables</t>
  </si>
  <si>
    <t>218</t>
  </si>
  <si>
    <t>5. Allowance for long-term receivables</t>
  </si>
  <si>
    <t>219</t>
  </si>
  <si>
    <t>II. Fixed Assets</t>
  </si>
  <si>
    <t>220</t>
  </si>
  <si>
    <t>1. Tangible fixed assets</t>
  </si>
  <si>
    <t>221</t>
  </si>
  <si>
    <t>222</t>
  </si>
  <si>
    <t>223</t>
  </si>
  <si>
    <t>2. Finance lease assets</t>
  </si>
  <si>
    <t>224</t>
  </si>
  <si>
    <t>225</t>
  </si>
  <si>
    <t>226</t>
  </si>
  <si>
    <t>3. Intangible fixed assets</t>
  </si>
  <si>
    <t>227</t>
  </si>
  <si>
    <t>228</t>
  </si>
  <si>
    <t>229</t>
  </si>
  <si>
    <t>4. Construction in progress</t>
  </si>
  <si>
    <t>230</t>
  </si>
  <si>
    <t>III. Investment property</t>
  </si>
  <si>
    <t>240</t>
  </si>
  <si>
    <t>241</t>
  </si>
  <si>
    <t>242</t>
  </si>
  <si>
    <t>IV. Long-term financial investments</t>
  </si>
  <si>
    <t>250</t>
  </si>
  <si>
    <t>1. Investment in Subsidiaries</t>
  </si>
  <si>
    <t>251</t>
  </si>
  <si>
    <t>2. Investment in Joint Ventures</t>
  </si>
  <si>
    <t>252</t>
  </si>
  <si>
    <t>3. Other Long-term Investments</t>
  </si>
  <si>
    <t>258</t>
  </si>
  <si>
    <t>4. Allowance for Long-term Investments</t>
  </si>
  <si>
    <t>259</t>
  </si>
  <si>
    <t>V. Others</t>
  </si>
  <si>
    <t>260</t>
  </si>
  <si>
    <t>1. Long-term Prepaid Expenses</t>
  </si>
  <si>
    <t>261</t>
  </si>
  <si>
    <t>2. Deferred Tax Assets</t>
  </si>
  <si>
    <t>262</t>
  </si>
  <si>
    <t>3. Other long-term assets</t>
  </si>
  <si>
    <t>268</t>
  </si>
  <si>
    <t>VI. Goodwill</t>
  </si>
  <si>
    <t>269</t>
  </si>
  <si>
    <t>270</t>
  </si>
  <si>
    <t>A. LIABILITIES</t>
  </si>
  <si>
    <t>300</t>
  </si>
  <si>
    <t>I. Current liabilities</t>
  </si>
  <si>
    <t>310</t>
  </si>
  <si>
    <t>311</t>
  </si>
  <si>
    <t>2. Accounts Payable</t>
  </si>
  <si>
    <t>312</t>
  </si>
  <si>
    <t>3. Advanced payments from buyers</t>
  </si>
  <si>
    <t>313</t>
  </si>
  <si>
    <t>4. Tax Payables &amp; Payables to Government</t>
  </si>
  <si>
    <t>314</t>
  </si>
  <si>
    <t>5. Employee Payables</t>
  </si>
  <si>
    <t>315</t>
  </si>
  <si>
    <t>6. Accural Expenses/ Expense Payables</t>
  </si>
  <si>
    <t>316</t>
  </si>
  <si>
    <t>7. Internal Payables</t>
  </si>
  <si>
    <t>317</t>
  </si>
  <si>
    <t>318</t>
  </si>
  <si>
    <t>9. Other Payables</t>
  </si>
  <si>
    <t>319</t>
  </si>
  <si>
    <t>320</t>
  </si>
  <si>
    <t>11. Bonus and welfare fund</t>
  </si>
  <si>
    <t>323</t>
  </si>
  <si>
    <t>II. Long-term liabilities</t>
  </si>
  <si>
    <t>330</t>
  </si>
  <si>
    <t>1. Long-term Accounts Payable</t>
  </si>
  <si>
    <t>331</t>
  </si>
  <si>
    <t>2. Long-term Internal Payables</t>
  </si>
  <si>
    <t>332</t>
  </si>
  <si>
    <t>3. Other long-term payables</t>
  </si>
  <si>
    <t>333</t>
  </si>
  <si>
    <t>4. Long-term borrowing and debt</t>
  </si>
  <si>
    <t>334</t>
  </si>
  <si>
    <t>5. Deferred Tax Liabilities</t>
  </si>
  <si>
    <t>335</t>
  </si>
  <si>
    <t>6. Allowance for job loss</t>
  </si>
  <si>
    <t>336</t>
  </si>
  <si>
    <t>7. Provision for long-term payables</t>
  </si>
  <si>
    <t>337</t>
  </si>
  <si>
    <t>8. Unrealized revenue</t>
  </si>
  <si>
    <t>338</t>
  </si>
  <si>
    <t>339</t>
  </si>
  <si>
    <t>B. OWNERS' EQUITY</t>
  </si>
  <si>
    <t>400</t>
  </si>
  <si>
    <t>I. Owners' Equity</t>
  </si>
  <si>
    <t>410</t>
  </si>
  <si>
    <t>1. Business capital</t>
  </si>
  <si>
    <t>411</t>
  </si>
  <si>
    <t>2. Share premium</t>
  </si>
  <si>
    <t>412</t>
  </si>
  <si>
    <t>3. Other capital</t>
  </si>
  <si>
    <t>413</t>
  </si>
  <si>
    <t>4. Treasury stock</t>
  </si>
  <si>
    <t>414</t>
  </si>
  <si>
    <t>5. Revaluation differences on Assets</t>
  </si>
  <si>
    <t>415</t>
  </si>
  <si>
    <t>6. Foreign exchange differences</t>
  </si>
  <si>
    <t>416</t>
  </si>
  <si>
    <t>7. Investment &amp; Development Fund</t>
  </si>
  <si>
    <t>417</t>
  </si>
  <si>
    <t>8. Finance Reserve Fund</t>
  </si>
  <si>
    <t>418</t>
  </si>
  <si>
    <t>9. Other Funds belonging to Equity</t>
  </si>
  <si>
    <t>419</t>
  </si>
  <si>
    <t>10. Retained earnings</t>
  </si>
  <si>
    <t>420</t>
  </si>
  <si>
    <t>11. Basic Construction Capital</t>
  </si>
  <si>
    <t>421</t>
  </si>
  <si>
    <t>12. Corporate restructuring fund</t>
  </si>
  <si>
    <t>422</t>
  </si>
  <si>
    <t>II. Other resources and funds</t>
  </si>
  <si>
    <t>430</t>
  </si>
  <si>
    <t>1. Government sources</t>
  </si>
  <si>
    <t>432</t>
  </si>
  <si>
    <t>2. Government Sources Transferred to Fixed Assets</t>
  </si>
  <si>
    <t>433</t>
  </si>
  <si>
    <t>C. MINORITY INTEREST</t>
  </si>
  <si>
    <t>439</t>
  </si>
  <si>
    <t>440</t>
  </si>
  <si>
    <t>OFF-BALACE SHEET</t>
  </si>
  <si>
    <t>1. Assets hired</t>
  </si>
  <si>
    <t>01</t>
  </si>
  <si>
    <t xml:space="preserve">2. Goods keep on behalf of the Others </t>
  </si>
  <si>
    <t>02</t>
  </si>
  <si>
    <t xml:space="preserve">3. Consigned goods, Received Guarantee Goods </t>
  </si>
  <si>
    <t>03</t>
  </si>
  <si>
    <t xml:space="preserve">4. Settled Bad Debt  </t>
  </si>
  <si>
    <t>04</t>
  </si>
  <si>
    <t xml:space="preserve">5. Foreign currencies   </t>
  </si>
  <si>
    <t>05</t>
  </si>
  <si>
    <t>6. Budget of Government Sourced Expense</t>
  </si>
  <si>
    <t>06</t>
  </si>
  <si>
    <t>Code</t>
  </si>
  <si>
    <t>This Quarter This Year</t>
  </si>
  <si>
    <t>Accumulated (This year)</t>
  </si>
  <si>
    <t>1. Gross sales of merchandise and services</t>
  </si>
  <si>
    <t>2. Deduction</t>
  </si>
  <si>
    <t>3. Net sales of merchandise and services</t>
  </si>
  <si>
    <t>10</t>
  </si>
  <si>
    <t>4. Cost of goods sold</t>
  </si>
  <si>
    <t>11</t>
  </si>
  <si>
    <t xml:space="preserve">5. Gross profit from sale of merchandise and services  </t>
  </si>
  <si>
    <t>20</t>
  </si>
  <si>
    <t>6. Financial income</t>
  </si>
  <si>
    <t>21</t>
  </si>
  <si>
    <t>7. Financial expenses</t>
  </si>
  <si>
    <t>22</t>
  </si>
  <si>
    <t>23</t>
  </si>
  <si>
    <t>8. Selling expenses</t>
  </si>
  <si>
    <t>24</t>
  </si>
  <si>
    <t>9. General and administration expenses</t>
  </si>
  <si>
    <t>25</t>
  </si>
  <si>
    <t>10. Operating profit (loss)</t>
  </si>
  <si>
    <t>30</t>
  </si>
  <si>
    <t>11. Other income</t>
  </si>
  <si>
    <t>31</t>
  </si>
  <si>
    <t>12. Other expenses</t>
  </si>
  <si>
    <t>32</t>
  </si>
  <si>
    <t>13. Profit (loss) from other activities</t>
  </si>
  <si>
    <t>40</t>
  </si>
  <si>
    <t>14. Associate company</t>
  </si>
  <si>
    <t>45</t>
  </si>
  <si>
    <t>15. Accounting profit (loss) before tax</t>
  </si>
  <si>
    <t>50</t>
  </si>
  <si>
    <t>16. Income tax payable</t>
  </si>
  <si>
    <t>51</t>
  </si>
  <si>
    <t xml:space="preserve">17. Deferred income tax </t>
  </si>
  <si>
    <t>52</t>
  </si>
  <si>
    <t>18. Net profit (loss) after tax</t>
  </si>
  <si>
    <t>60</t>
  </si>
  <si>
    <t>18.1 Minority interest</t>
  </si>
  <si>
    <t>61</t>
  </si>
  <si>
    <t>18.2 Net profit (loss) after tax</t>
  </si>
  <si>
    <t>62</t>
  </si>
  <si>
    <t>19. Earning per share</t>
  </si>
  <si>
    <t>70</t>
  </si>
  <si>
    <t>Accumulated (Last year)</t>
  </si>
  <si>
    <t>I. Cash flows from operating activities</t>
  </si>
  <si>
    <t>08</t>
  </si>
  <si>
    <t>09</t>
  </si>
  <si>
    <t>12</t>
  </si>
  <si>
    <t>13</t>
  </si>
  <si>
    <t>14</t>
  </si>
  <si>
    <t>15</t>
  </si>
  <si>
    <t>16</t>
  </si>
  <si>
    <t xml:space="preserve">Net cash from operating activities </t>
  </si>
  <si>
    <t>II. Cash flows from investing activities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</si>
  <si>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</si>
  <si>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</si>
  <si>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</si>
  <si>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</si>
  <si>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>26</t>
  </si>
  <si>
    <t xml:space="preserve">7. Interest and dividend received </t>
  </si>
  <si>
    <t>27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</si>
  <si>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</si>
  <si>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</si>
  <si>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</si>
  <si>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</si>
  <si>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 xml:space="preserve">4. Payments of principal </t>
  </si>
  <si>
    <t>5. Payments of financial lease</t>
  </si>
  <si>
    <t xml:space="preserve">Net cash from financing activities </t>
  </si>
  <si>
    <t>Effects of changes in foreign exchange rate</t>
  </si>
  <si>
    <t xml:space="preserve">FINANCIAL STATEMENT - QUARTER I.2017 </t>
  </si>
  <si>
    <t>1. Payable to supplier</t>
  </si>
  <si>
    <t>8.Unrealized revenue</t>
  </si>
  <si>
    <t>10. Short-term borrowings and loans from finance lease</t>
  </si>
  <si>
    <t>9. Short-term borrowings and loans from finance lease</t>
  </si>
  <si>
    <t xml:space="preserve">II. INCOME STATEMENT </t>
  </si>
  <si>
    <t>1. Profit before tax</t>
  </si>
  <si>
    <t>2. Adjustment of following items</t>
  </si>
  <si>
    <t>Fixed asset depreciation</t>
  </si>
  <si>
    <t>- Allowances</t>
  </si>
  <si>
    <t>- Foreign exchange rate differences</t>
  </si>
  <si>
    <t>- Gains (loss) from investing activities</t>
  </si>
  <si>
    <t>- Interest expenses</t>
  </si>
  <si>
    <t>3. Profit from operating activities before working capital changes</t>
  </si>
  <si>
    <t>- Increase/Decrease in accounts receivable</t>
  </si>
  <si>
    <t>- Increase/Decrease in inventory</t>
  </si>
  <si>
    <t>- Increase/Decrease in accounts payables (excluding interest payables, income tax payable)</t>
  </si>
  <si>
    <t>- Increase/Decrease in prepaid expenses</t>
  </si>
  <si>
    <t>- Interest expense paid</t>
  </si>
  <si>
    <t>- Income tax paid</t>
  </si>
  <si>
    <t>- Other cash received from operating activities</t>
  </si>
  <si>
    <t>- Other cash paid for operating activities</t>
  </si>
  <si>
    <t>1. Acquisition of fixed assets and other non-current assets</t>
  </si>
  <si>
    <t>2. Proceeds from sale of fixed assets and other non-current assets</t>
  </si>
  <si>
    <t>3. Proceeds from borrowing</t>
  </si>
  <si>
    <t>33</t>
  </si>
  <si>
    <t>34</t>
  </si>
  <si>
    <t>35</t>
  </si>
  <si>
    <t>6. Dividends paid for owners</t>
  </si>
  <si>
    <t>36</t>
  </si>
  <si>
    <t>Net cash increase/ decrease during the year (50 = 20+30+40)</t>
  </si>
  <si>
    <t>Cash and cash equivalent at beginning of period</t>
  </si>
  <si>
    <t>Cash and cash equivalent at end of period (70 = 50+60+61)</t>
  </si>
  <si>
    <t>III. Cash flows (Indirect method)</t>
  </si>
  <si>
    <t xml:space="preserve">I. BALANCE SHEET 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</si>
</sst>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$&quot;\ #,##0;\-&quot;$&quot;\ #,##0"/>
    <numFmt numFmtId="177" formatCode="&quot;$&quot;\ #,##0;[Red]\-&quot;$&quot;\ #,##0"/>
    <numFmt numFmtId="178" formatCode="&quot;$&quot;\ #,##0.00;\-&quot;$&quot;\ #,##0.00"/>
    <numFmt numFmtId="179" formatCode="&quot;$&quot;\ #,##0.00;[Red]\-&quot;$&quot;\ #,##0.00"/>
    <numFmt numFmtId="180" formatCode="_-&quot;$&quot;\ * #,##0_-;\-&quot;$&quot;\ * #,##0_-;_-&quot;$&quot;\ * &quot;-&quot;_-;_-@_-"/>
    <numFmt numFmtId="181" formatCode="_-* #,##0_-;\-* #,##0_-;_-* &quot;-&quot;_-;_-@_-"/>
    <numFmt numFmtId="182" formatCode="_-&quot;$&quot;\ * #,##0.00_-;\-&quot;$&quot;\ * #,##0.00_-;_-&quot;$&quot;\ * &quot;-&quot;??_-;_-@_-"/>
    <numFmt numFmtId="183" formatCode="_-* #,##0.00_-;\-* #,##0.00_-;_-* &quot;-&quot;??_-;_-@_-"/>
    <numFmt numFmtId="184" formatCode="_(* #,##0.0_);_(* \(#,##0.0\);_(* &quot;-&quot;??_);_(@_)"/>
    <numFmt numFmtId="185" formatCode="_(* #,##0_);_(* \(#,##0\);_(* &quot;-&quot;??_);_(@_)"/>
    <numFmt numFmtId="186" formatCode="_(* #,##0.000_);_(* \(#,##0.000\);_(* &quot;-&quot;??_);_(@_)"/>
    <numFmt numFmtId="187" formatCode="_(* #,##0.0_);_(* \(#,##0.0\);_(* &quot;-&quot;?_);_(@_)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000000000"/>
    <numFmt numFmtId="195" formatCode="0.00000000000"/>
    <numFmt numFmtId="196" formatCode="0.000000000"/>
    <numFmt numFmtId="197" formatCode="0.0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_(* #,##0.0000_);_(* \(#,##0.0000\);_(* &quot;-&quot;??_);_(@_)"/>
    <numFmt numFmtId="203" formatCode="#,##0.0"/>
    <numFmt numFmtId="204" formatCode="#,##0.000"/>
    <numFmt numFmtId="205" formatCode="[$-409]dddd\,\ mmmm\ dd\,\ yyyy"/>
    <numFmt numFmtId="206" formatCode="[$-409]h:mm:ss\ AM/PM"/>
  </numFmts>
  <fonts count="45">
    <font>
      <sz val="12"/>
      <name val=".VnTime"/>
      <family val="2"/>
    </font>
    <font>
      <b/>
      <sz val="12"/>
      <name val=".VnTime"/>
      <family val="2"/>
    </font>
    <font>
      <b/>
      <sz val="14"/>
      <color indexed="12"/>
      <name val="Times New Roman"/>
      <family val="1"/>
    </font>
    <font>
      <u val="single"/>
      <sz val="12"/>
      <color indexed="12"/>
      <name val=".VnTime"/>
      <family val="2"/>
    </font>
    <font>
      <u val="single"/>
      <sz val="12"/>
      <color indexed="36"/>
      <name val=".VnTime"/>
      <family val="2"/>
    </font>
    <font>
      <b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1" applyNumberFormat="0" applyAlignment="0" applyProtection="0"/>
    <xf numFmtId="0" fontId="39" fillId="0" borderId="6" applyNumberFormat="0" applyFill="0" applyAlignment="0" applyProtection="0"/>
    <xf numFmtId="0" fontId="40" fillId="30" borderId="0" applyNumberFormat="0" applyBorder="0" applyAlignment="0" applyProtection="0"/>
    <xf numFmtId="0" fontId="0" fillId="31" borderId="7" applyNumberFormat="0" applyFont="0" applyAlignment="0" applyProtection="0"/>
    <xf numFmtId="0" fontId="41" fillId="26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185" fontId="0" fillId="0" borderId="0" xfId="42" applyNumberFormat="1" applyFont="1" applyAlignment="1">
      <alignment/>
    </xf>
    <xf numFmtId="185" fontId="1" fillId="0" borderId="0" xfId="42" applyNumberFormat="1" applyFont="1" applyAlignment="1">
      <alignment/>
    </xf>
    <xf numFmtId="185" fontId="0" fillId="0" borderId="0" xfId="0" applyNumberFormat="1" applyAlignment="1">
      <alignment/>
    </xf>
    <xf numFmtId="0" fontId="5" fillId="0" borderId="0" xfId="0" applyFont="1" applyAlignment="1">
      <alignment vertical="center"/>
    </xf>
    <xf numFmtId="185" fontId="6" fillId="0" borderId="0" xfId="42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85" fontId="7" fillId="0" borderId="0" xfId="42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11" xfId="0" applyFont="1" applyBorder="1" applyAlignment="1">
      <alignment/>
    </xf>
    <xf numFmtId="185" fontId="8" fillId="0" borderId="0" xfId="42" applyNumberFormat="1" applyFont="1" applyAlignment="1">
      <alignment horizontal="center" vertical="center" wrapText="1"/>
    </xf>
    <xf numFmtId="185" fontId="9" fillId="0" borderId="11" xfId="42" applyNumberFormat="1" applyFont="1" applyBorder="1" applyAlignment="1">
      <alignment/>
    </xf>
    <xf numFmtId="185" fontId="9" fillId="0" borderId="10" xfId="42" applyNumberFormat="1" applyFont="1" applyBorder="1" applyAlignment="1">
      <alignment/>
    </xf>
    <xf numFmtId="185" fontId="10" fillId="0" borderId="10" xfId="42" applyNumberFormat="1" applyFont="1" applyBorder="1" applyAlignment="1">
      <alignment/>
    </xf>
    <xf numFmtId="0" fontId="9" fillId="0" borderId="10" xfId="0" applyNumberFormat="1" applyFont="1" applyBorder="1" applyAlignment="1">
      <alignment/>
    </xf>
    <xf numFmtId="0" fontId="9" fillId="0" borderId="10" xfId="0" applyNumberFormat="1" applyFont="1" applyBorder="1" applyAlignment="1">
      <alignment horizontal="left"/>
    </xf>
    <xf numFmtId="0" fontId="9" fillId="32" borderId="12" xfId="0" applyFont="1" applyFill="1" applyBorder="1" applyAlignment="1">
      <alignment horizontal="center" vertical="center"/>
    </xf>
    <xf numFmtId="185" fontId="9" fillId="32" borderId="12" xfId="42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/>
    </xf>
    <xf numFmtId="185" fontId="10" fillId="0" borderId="11" xfId="42" applyNumberFormat="1" applyFont="1" applyBorder="1" applyAlignment="1">
      <alignment/>
    </xf>
    <xf numFmtId="185" fontId="8" fillId="0" borderId="0" xfId="42" applyNumberFormat="1" applyFont="1" applyBorder="1" applyAlignment="1">
      <alignment horizontal="center" vertical="center"/>
    </xf>
    <xf numFmtId="185" fontId="6" fillId="0" borderId="0" xfId="0" applyNumberFormat="1" applyFont="1" applyAlignment="1">
      <alignment vertical="center"/>
    </xf>
    <xf numFmtId="43" fontId="6" fillId="0" borderId="0" xfId="42" applyFont="1" applyAlignment="1">
      <alignment vertical="center"/>
    </xf>
    <xf numFmtId="0" fontId="10" fillId="0" borderId="13" xfId="0" applyFont="1" applyBorder="1" applyAlignment="1">
      <alignment/>
    </xf>
    <xf numFmtId="185" fontId="10" fillId="0" borderId="14" xfId="42" applyNumberFormat="1" applyFont="1" applyBorder="1" applyAlignment="1">
      <alignment/>
    </xf>
    <xf numFmtId="185" fontId="6" fillId="0" borderId="12" xfId="42" applyNumberFormat="1" applyFont="1" applyBorder="1" applyAlignment="1">
      <alignment vertical="center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185" fontId="9" fillId="33" borderId="12" xfId="42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/>
    </xf>
    <xf numFmtId="185" fontId="9" fillId="0" borderId="11" xfId="42" applyNumberFormat="1" applyFont="1" applyFill="1" applyBorder="1" applyAlignment="1">
      <alignment/>
    </xf>
    <xf numFmtId="0" fontId="10" fillId="0" borderId="10" xfId="0" applyFont="1" applyBorder="1" applyAlignment="1">
      <alignment/>
    </xf>
    <xf numFmtId="185" fontId="10" fillId="0" borderId="10" xfId="42" applyNumberFormat="1" applyFont="1" applyFill="1" applyBorder="1" applyAlignment="1">
      <alignment/>
    </xf>
    <xf numFmtId="185" fontId="9" fillId="0" borderId="10" xfId="42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1"/>
  <sheetViews>
    <sheetView tabSelected="1" zoomScalePageLayoutView="0" workbookViewId="0" topLeftCell="A178">
      <selection activeCell="E5" sqref="E5"/>
    </sheetView>
  </sheetViews>
  <sheetFormatPr defaultColWidth="8.796875" defaultRowHeight="15"/>
  <cols>
    <col min="1" max="1" width="41.59765625" style="10" customWidth="1"/>
    <col min="2" max="2" width="5.69921875" style="10" customWidth="1"/>
    <col min="3" max="3" width="18.5" style="5" customWidth="1"/>
    <col min="4" max="4" width="18.19921875" style="5" customWidth="1"/>
    <col min="5" max="5" width="26" style="6" customWidth="1"/>
    <col min="6" max="16384" width="9" style="6" customWidth="1"/>
  </cols>
  <sheetData>
    <row r="1" spans="1:5" ht="15.75" customHeight="1">
      <c r="A1" s="34" t="s">
        <v>274</v>
      </c>
      <c r="B1" s="34"/>
      <c r="C1" s="34"/>
      <c r="D1" s="34"/>
      <c r="E1" s="4"/>
    </row>
    <row r="2" spans="1:5" ht="15.75" customHeight="1">
      <c r="A2" s="11"/>
      <c r="B2" s="11"/>
      <c r="C2" s="16"/>
      <c r="D2" s="16"/>
      <c r="E2" s="4"/>
    </row>
    <row r="3" spans="1:4" ht="15.75" customHeight="1">
      <c r="A3" s="35" t="s">
        <v>308</v>
      </c>
      <c r="B3" s="35"/>
      <c r="C3" s="35"/>
      <c r="D3" s="35"/>
    </row>
    <row r="4" spans="1:5" ht="15">
      <c r="A4" s="36"/>
      <c r="B4" s="36"/>
      <c r="C4" s="36"/>
      <c r="D4" s="36"/>
      <c r="E4" s="4"/>
    </row>
    <row r="5" spans="1:4" ht="15">
      <c r="A5" s="22" t="s">
        <v>0</v>
      </c>
      <c r="B5" s="22" t="s">
        <v>204</v>
      </c>
      <c r="C5" s="23" t="s">
        <v>11</v>
      </c>
      <c r="D5" s="23" t="s">
        <v>12</v>
      </c>
    </row>
    <row r="6" spans="1:4" ht="15">
      <c r="A6" s="15" t="s">
        <v>3</v>
      </c>
      <c r="B6" s="15"/>
      <c r="C6" s="17" t="s">
        <v>13</v>
      </c>
      <c r="D6" s="17" t="s">
        <v>13</v>
      </c>
    </row>
    <row r="7" spans="1:4" ht="15">
      <c r="A7" s="13" t="s">
        <v>14</v>
      </c>
      <c r="B7" s="21">
        <v>100</v>
      </c>
      <c r="C7" s="18">
        <f>SUM(C8+C11+C14+C21+C24)</f>
        <v>67928072293</v>
      </c>
      <c r="D7" s="18">
        <f>SUM(D8+D11+D14+D21+D24)</f>
        <v>53893736788</v>
      </c>
    </row>
    <row r="8" spans="1:5" ht="15">
      <c r="A8" s="13" t="s">
        <v>15</v>
      </c>
      <c r="B8" s="20" t="s">
        <v>16</v>
      </c>
      <c r="C8" s="18">
        <f>SUM(C9:C10)</f>
        <v>14502624289</v>
      </c>
      <c r="D8" s="18">
        <f>SUM(D9:D10)</f>
        <v>23823012137</v>
      </c>
      <c r="E8" s="28"/>
    </row>
    <row r="9" spans="1:5" ht="15">
      <c r="A9" s="14" t="s">
        <v>17</v>
      </c>
      <c r="B9" s="20" t="s">
        <v>18</v>
      </c>
      <c r="C9" s="19">
        <v>13802624289</v>
      </c>
      <c r="D9" s="19">
        <v>22423012137</v>
      </c>
      <c r="E9" s="28"/>
    </row>
    <row r="10" spans="1:11" ht="15">
      <c r="A10" s="14" t="s">
        <v>19</v>
      </c>
      <c r="B10" s="20" t="s">
        <v>20</v>
      </c>
      <c r="C10" s="19">
        <v>700000000</v>
      </c>
      <c r="D10" s="19">
        <v>1400000000</v>
      </c>
      <c r="E10" s="28"/>
      <c r="H10" s="4"/>
      <c r="I10" s="4"/>
      <c r="J10" s="5"/>
      <c r="K10" s="5"/>
    </row>
    <row r="11" spans="1:11" ht="15">
      <c r="A11" s="13" t="s">
        <v>21</v>
      </c>
      <c r="B11" s="20" t="s">
        <v>22</v>
      </c>
      <c r="C11" s="18">
        <f>SUM(C12:C13)</f>
        <v>0</v>
      </c>
      <c r="D11" s="18">
        <f>SUM(D12:D13)</f>
        <v>0</v>
      </c>
      <c r="H11" s="32"/>
      <c r="I11" s="32"/>
      <c r="J11" s="32"/>
      <c r="K11" s="32"/>
    </row>
    <row r="12" spans="1:11" ht="15">
      <c r="A12" s="14" t="s">
        <v>23</v>
      </c>
      <c r="B12" s="20" t="s">
        <v>24</v>
      </c>
      <c r="C12" s="19"/>
      <c r="D12" s="19"/>
      <c r="H12" s="32"/>
      <c r="I12" s="32"/>
      <c r="J12" s="32"/>
      <c r="K12" s="32"/>
    </row>
    <row r="13" spans="1:11" ht="15">
      <c r="A13" s="14" t="s">
        <v>25</v>
      </c>
      <c r="B13" s="20" t="s">
        <v>26</v>
      </c>
      <c r="C13" s="19"/>
      <c r="D13" s="19"/>
      <c r="E13" s="27"/>
      <c r="H13" s="7"/>
      <c r="I13" s="7"/>
      <c r="J13" s="8"/>
      <c r="K13" s="8"/>
    </row>
    <row r="14" spans="1:11" ht="18.75">
      <c r="A14" s="13" t="s">
        <v>27</v>
      </c>
      <c r="B14" s="20" t="s">
        <v>28</v>
      </c>
      <c r="C14" s="18">
        <f>SUM(C15:C20)</f>
        <v>41880411028</v>
      </c>
      <c r="D14" s="18">
        <f>SUM(D15:D20)</f>
        <v>18628561718</v>
      </c>
      <c r="H14" s="33"/>
      <c r="I14" s="33"/>
      <c r="J14" s="33"/>
      <c r="K14" s="33"/>
    </row>
    <row r="15" spans="1:11" ht="15">
      <c r="A15" s="14" t="s">
        <v>29</v>
      </c>
      <c r="B15" s="20" t="s">
        <v>30</v>
      </c>
      <c r="C15" s="19">
        <v>40065570571</v>
      </c>
      <c r="D15" s="19">
        <v>17883833411</v>
      </c>
      <c r="H15" s="9"/>
      <c r="I15" s="9"/>
      <c r="J15" s="5"/>
      <c r="K15" s="5"/>
    </row>
    <row r="16" spans="1:11" ht="15.75">
      <c r="A16" s="14" t="s">
        <v>31</v>
      </c>
      <c r="B16" s="20" t="s">
        <v>32</v>
      </c>
      <c r="C16" s="19">
        <v>1349374026</v>
      </c>
      <c r="D16" s="19">
        <v>1322074082</v>
      </c>
      <c r="H16" s="34"/>
      <c r="I16" s="34"/>
      <c r="J16" s="34"/>
      <c r="K16" s="34"/>
    </row>
    <row r="17" spans="1:4" ht="15">
      <c r="A17" s="14" t="s">
        <v>33</v>
      </c>
      <c r="B17" s="20" t="s">
        <v>34</v>
      </c>
      <c r="D17" s="19"/>
    </row>
    <row r="18" spans="1:4" ht="15">
      <c r="A18" s="14" t="s">
        <v>35</v>
      </c>
      <c r="B18" s="20" t="s">
        <v>36</v>
      </c>
      <c r="C18" s="19"/>
      <c r="D18" s="19"/>
    </row>
    <row r="19" spans="1:4" ht="15">
      <c r="A19" s="14" t="s">
        <v>37</v>
      </c>
      <c r="B19" s="20" t="s">
        <v>38</v>
      </c>
      <c r="C19" s="19">
        <v>1946591430</v>
      </c>
      <c r="D19" s="19">
        <v>903779224</v>
      </c>
    </row>
    <row r="20" spans="1:4" ht="15">
      <c r="A20" s="14" t="s">
        <v>39</v>
      </c>
      <c r="B20" s="20" t="s">
        <v>40</v>
      </c>
      <c r="C20" s="19">
        <v>-1481124999</v>
      </c>
      <c r="D20" s="19">
        <v>-1481124999</v>
      </c>
    </row>
    <row r="21" spans="1:4" ht="15">
      <c r="A21" s="13" t="s">
        <v>41</v>
      </c>
      <c r="B21" s="20" t="s">
        <v>42</v>
      </c>
      <c r="C21" s="18">
        <f>SUM(C22:C23)</f>
        <v>10322678319</v>
      </c>
      <c r="D21" s="18">
        <f>SUM(D22:D23)</f>
        <v>9619966029</v>
      </c>
    </row>
    <row r="22" spans="1:4" ht="15">
      <c r="A22" s="14" t="s">
        <v>43</v>
      </c>
      <c r="B22" s="20" t="s">
        <v>44</v>
      </c>
      <c r="C22" s="19">
        <v>10322678319</v>
      </c>
      <c r="D22" s="19">
        <v>9619966029</v>
      </c>
    </row>
    <row r="23" spans="1:4" ht="15">
      <c r="A23" s="14" t="s">
        <v>45</v>
      </c>
      <c r="B23" s="20" t="s">
        <v>46</v>
      </c>
      <c r="C23" s="19"/>
      <c r="D23" s="19"/>
    </row>
    <row r="24" spans="1:4" ht="15">
      <c r="A24" s="13" t="s">
        <v>47</v>
      </c>
      <c r="B24" s="20" t="s">
        <v>48</v>
      </c>
      <c r="C24" s="18">
        <f>SUM(C25:C28)</f>
        <v>1222358657</v>
      </c>
      <c r="D24" s="18">
        <f>SUM(D25:D28)</f>
        <v>1822196904</v>
      </c>
    </row>
    <row r="25" spans="1:4" ht="15">
      <c r="A25" s="14" t="s">
        <v>49</v>
      </c>
      <c r="B25" s="20" t="s">
        <v>50</v>
      </c>
      <c r="C25" s="19">
        <v>1222358657</v>
      </c>
      <c r="D25" s="19">
        <v>1402247474</v>
      </c>
    </row>
    <row r="26" spans="1:4" ht="15">
      <c r="A26" s="14" t="s">
        <v>51</v>
      </c>
      <c r="B26" s="20" t="s">
        <v>52</v>
      </c>
      <c r="C26" s="19"/>
      <c r="D26" s="19">
        <v>419949430</v>
      </c>
    </row>
    <row r="27" spans="1:4" ht="15">
      <c r="A27" s="14" t="s">
        <v>53</v>
      </c>
      <c r="B27" s="20" t="s">
        <v>54</v>
      </c>
      <c r="C27" s="19"/>
      <c r="D27" s="19"/>
    </row>
    <row r="28" spans="1:4" ht="15">
      <c r="A28" s="14" t="s">
        <v>55</v>
      </c>
      <c r="B28" s="20" t="s">
        <v>56</v>
      </c>
      <c r="C28" s="19"/>
      <c r="D28" s="19"/>
    </row>
    <row r="29" spans="1:4" ht="15">
      <c r="A29" s="13" t="s">
        <v>57</v>
      </c>
      <c r="B29" s="20" t="s">
        <v>58</v>
      </c>
      <c r="C29" s="18">
        <f>SUM(C30+C36+C47+C50+C55+C59)</f>
        <v>77501405600</v>
      </c>
      <c r="D29" s="18">
        <f>SUM(D30+D36+D47+D50+D55+D59)</f>
        <v>73492821013</v>
      </c>
    </row>
    <row r="30" spans="1:4" ht="15">
      <c r="A30" s="13" t="s">
        <v>59</v>
      </c>
      <c r="B30" s="20" t="s">
        <v>60</v>
      </c>
      <c r="C30" s="18">
        <f>SUM(C31:C35)</f>
        <v>0</v>
      </c>
      <c r="D30" s="18">
        <f>SUM(D31:D35)</f>
        <v>0</v>
      </c>
    </row>
    <row r="31" spans="1:4" ht="15">
      <c r="A31" s="14" t="s">
        <v>61</v>
      </c>
      <c r="B31" s="20" t="s">
        <v>62</v>
      </c>
      <c r="C31" s="19"/>
      <c r="D31" s="19"/>
    </row>
    <row r="32" spans="1:4" ht="15">
      <c r="A32" s="14" t="s">
        <v>63</v>
      </c>
      <c r="B32" s="20" t="s">
        <v>64</v>
      </c>
      <c r="C32" s="19"/>
      <c r="D32" s="19"/>
    </row>
    <row r="33" spans="1:4" ht="15">
      <c r="A33" s="14" t="s">
        <v>65</v>
      </c>
      <c r="B33" s="20" t="s">
        <v>66</v>
      </c>
      <c r="C33" s="19"/>
      <c r="D33" s="19"/>
    </row>
    <row r="34" spans="1:4" ht="15">
      <c r="A34" s="14" t="s">
        <v>67</v>
      </c>
      <c r="B34" s="20" t="s">
        <v>68</v>
      </c>
      <c r="C34" s="19"/>
      <c r="D34" s="19"/>
    </row>
    <row r="35" spans="1:4" ht="15">
      <c r="A35" s="14" t="s">
        <v>69</v>
      </c>
      <c r="B35" s="20" t="s">
        <v>70</v>
      </c>
      <c r="C35" s="19"/>
      <c r="D35" s="19"/>
    </row>
    <row r="36" spans="1:4" ht="15">
      <c r="A36" s="13" t="s">
        <v>71</v>
      </c>
      <c r="B36" s="20" t="s">
        <v>72</v>
      </c>
      <c r="C36" s="18">
        <f>SUM(C37+C40+C43+C46)</f>
        <v>76658969305</v>
      </c>
      <c r="D36" s="18">
        <f>SUM(D37+D40+D43+D46)</f>
        <v>72758917673</v>
      </c>
    </row>
    <row r="37" spans="1:4" ht="15">
      <c r="A37" s="13" t="s">
        <v>73</v>
      </c>
      <c r="B37" s="20" t="s">
        <v>74</v>
      </c>
      <c r="C37" s="18">
        <f>SUM(C38:C39)</f>
        <v>69536028329</v>
      </c>
      <c r="D37" s="18">
        <f>SUM(D38:D39)</f>
        <v>72126320032</v>
      </c>
    </row>
    <row r="38" spans="1:4" ht="15">
      <c r="A38" s="14" t="s">
        <v>6</v>
      </c>
      <c r="B38" s="20" t="s">
        <v>75</v>
      </c>
      <c r="C38" s="19">
        <v>156700573708</v>
      </c>
      <c r="D38" s="19">
        <v>155405773708</v>
      </c>
    </row>
    <row r="39" spans="1:4" ht="15">
      <c r="A39" s="14" t="s">
        <v>7</v>
      </c>
      <c r="B39" s="20" t="s">
        <v>76</v>
      </c>
      <c r="C39" s="19">
        <v>-87164545379</v>
      </c>
      <c r="D39" s="19">
        <v>-83279453676</v>
      </c>
    </row>
    <row r="40" spans="1:4" ht="15">
      <c r="A40" s="13" t="s">
        <v>77</v>
      </c>
      <c r="B40" s="20" t="s">
        <v>78</v>
      </c>
      <c r="C40" s="18">
        <f>SUM(C41:C42)</f>
        <v>0</v>
      </c>
      <c r="D40" s="18">
        <f>SUM(D41:D42)</f>
        <v>0</v>
      </c>
    </row>
    <row r="41" spans="1:4" ht="15">
      <c r="A41" s="14" t="s">
        <v>6</v>
      </c>
      <c r="B41" s="20" t="s">
        <v>79</v>
      </c>
      <c r="C41" s="19"/>
      <c r="D41" s="19"/>
    </row>
    <row r="42" spans="1:4" ht="15">
      <c r="A42" s="14" t="s">
        <v>9</v>
      </c>
      <c r="B42" s="20" t="s">
        <v>80</v>
      </c>
      <c r="C42" s="19"/>
      <c r="D42" s="19"/>
    </row>
    <row r="43" spans="1:4" ht="15">
      <c r="A43" s="13" t="s">
        <v>81</v>
      </c>
      <c r="B43" s="20" t="s">
        <v>82</v>
      </c>
      <c r="C43" s="18">
        <f>SUM(C44:C45)</f>
        <v>495701920</v>
      </c>
      <c r="D43" s="18">
        <f>SUM(D44:D45)</f>
        <v>506682223</v>
      </c>
    </row>
    <row r="44" spans="1:4" ht="15">
      <c r="A44" s="14" t="s">
        <v>6</v>
      </c>
      <c r="B44" s="20" t="s">
        <v>83</v>
      </c>
      <c r="C44" s="19">
        <v>736433100</v>
      </c>
      <c r="D44" s="19">
        <v>736433100</v>
      </c>
    </row>
    <row r="45" spans="1:4" ht="15">
      <c r="A45" s="14" t="s">
        <v>8</v>
      </c>
      <c r="B45" s="20" t="s">
        <v>84</v>
      </c>
      <c r="C45" s="19">
        <v>-240731180</v>
      </c>
      <c r="D45" s="19">
        <v>-229750877</v>
      </c>
    </row>
    <row r="46" spans="1:4" ht="15">
      <c r="A46" s="14" t="s">
        <v>85</v>
      </c>
      <c r="B46" s="20" t="s">
        <v>86</v>
      </c>
      <c r="C46" s="19">
        <v>6627239056</v>
      </c>
      <c r="D46" s="19">
        <v>125915418</v>
      </c>
    </row>
    <row r="47" spans="1:4" ht="15">
      <c r="A47" s="13" t="s">
        <v>87</v>
      </c>
      <c r="B47" s="20" t="s">
        <v>88</v>
      </c>
      <c r="C47" s="18">
        <f>SUM(C48:C49)</f>
        <v>0</v>
      </c>
      <c r="D47" s="18">
        <f>SUM(D48:D49)</f>
        <v>0</v>
      </c>
    </row>
    <row r="48" spans="1:4" ht="15">
      <c r="A48" s="14" t="s">
        <v>6</v>
      </c>
      <c r="B48" s="20" t="s">
        <v>89</v>
      </c>
      <c r="C48" s="19"/>
      <c r="D48" s="19"/>
    </row>
    <row r="49" spans="1:4" ht="15">
      <c r="A49" s="14" t="s">
        <v>10</v>
      </c>
      <c r="B49" s="20" t="s">
        <v>90</v>
      </c>
      <c r="C49" s="19"/>
      <c r="D49" s="19"/>
    </row>
    <row r="50" spans="1:4" ht="15">
      <c r="A50" s="13" t="s">
        <v>91</v>
      </c>
      <c r="B50" s="20" t="s">
        <v>92</v>
      </c>
      <c r="C50" s="18">
        <f>SUM(C51:C54)</f>
        <v>0</v>
      </c>
      <c r="D50" s="18">
        <f>SUM(D51:D54)</f>
        <v>0</v>
      </c>
    </row>
    <row r="51" spans="1:4" ht="15">
      <c r="A51" s="14" t="s">
        <v>93</v>
      </c>
      <c r="B51" s="20" t="s">
        <v>94</v>
      </c>
      <c r="C51" s="19"/>
      <c r="D51" s="19"/>
    </row>
    <row r="52" spans="1:4" ht="15">
      <c r="A52" s="14" t="s">
        <v>95</v>
      </c>
      <c r="B52" s="20" t="s">
        <v>96</v>
      </c>
      <c r="C52" s="19"/>
      <c r="D52" s="19"/>
    </row>
    <row r="53" spans="1:4" ht="15">
      <c r="A53" s="14" t="s">
        <v>97</v>
      </c>
      <c r="B53" s="20" t="s">
        <v>98</v>
      </c>
      <c r="C53" s="19"/>
      <c r="D53" s="19"/>
    </row>
    <row r="54" spans="1:4" ht="15">
      <c r="A54" s="14" t="s">
        <v>99</v>
      </c>
      <c r="B54" s="20" t="s">
        <v>100</v>
      </c>
      <c r="C54" s="19"/>
      <c r="D54" s="19"/>
    </row>
    <row r="55" spans="1:4" ht="15">
      <c r="A55" s="13" t="s">
        <v>101</v>
      </c>
      <c r="B55" s="20" t="s">
        <v>102</v>
      </c>
      <c r="C55" s="18">
        <f>SUM(C56:C59)</f>
        <v>842436295</v>
      </c>
      <c r="D55" s="18">
        <f>SUM(D56:D59)</f>
        <v>733903340</v>
      </c>
    </row>
    <row r="56" spans="1:4" ht="15">
      <c r="A56" s="14" t="s">
        <v>103</v>
      </c>
      <c r="B56" s="20" t="s">
        <v>104</v>
      </c>
      <c r="C56" s="19">
        <v>842436295</v>
      </c>
      <c r="D56" s="19">
        <v>733903340</v>
      </c>
    </row>
    <row r="57" spans="1:4" ht="15">
      <c r="A57" s="14" t="s">
        <v>105</v>
      </c>
      <c r="B57" s="20" t="s">
        <v>106</v>
      </c>
      <c r="C57" s="19"/>
      <c r="D57" s="19"/>
    </row>
    <row r="58" spans="1:4" ht="15">
      <c r="A58" s="14" t="s">
        <v>107</v>
      </c>
      <c r="B58" s="20" t="s">
        <v>108</v>
      </c>
      <c r="C58" s="19"/>
      <c r="D58" s="19"/>
    </row>
    <row r="59" spans="1:4" ht="15">
      <c r="A59" s="14" t="s">
        <v>109</v>
      </c>
      <c r="B59" s="20" t="s">
        <v>110</v>
      </c>
      <c r="C59" s="19"/>
      <c r="D59" s="19"/>
    </row>
    <row r="60" spans="1:4" ht="15">
      <c r="A60" s="13" t="s">
        <v>1</v>
      </c>
      <c r="B60" s="20" t="s">
        <v>111</v>
      </c>
      <c r="C60" s="18">
        <f>SUM(C7+C29)</f>
        <v>145429477893</v>
      </c>
      <c r="D60" s="18">
        <f>D29+D7</f>
        <v>127386557801</v>
      </c>
    </row>
    <row r="61" spans="1:4" ht="15">
      <c r="A61" s="13" t="s">
        <v>4</v>
      </c>
      <c r="B61" s="20"/>
      <c r="C61" s="18"/>
      <c r="D61" s="18"/>
    </row>
    <row r="62" spans="1:4" ht="15">
      <c r="A62" s="13" t="s">
        <v>112</v>
      </c>
      <c r="B62" s="20" t="s">
        <v>113</v>
      </c>
      <c r="C62" s="18">
        <f>SUM(C63+C75)</f>
        <v>76265475963</v>
      </c>
      <c r="D62" s="18">
        <f>SUM(D63+D75)</f>
        <v>64611805800</v>
      </c>
    </row>
    <row r="63" spans="1:4" ht="15">
      <c r="A63" s="13" t="s">
        <v>114</v>
      </c>
      <c r="B63" s="20" t="s">
        <v>115</v>
      </c>
      <c r="C63" s="18">
        <f>SUM(C64:C74)</f>
        <v>59758430603</v>
      </c>
      <c r="D63" s="18">
        <f>SUM(D64:D74)</f>
        <v>48313760440</v>
      </c>
    </row>
    <row r="64" spans="1:4" ht="15">
      <c r="A64" s="14" t="s">
        <v>275</v>
      </c>
      <c r="B64" s="20" t="s">
        <v>116</v>
      </c>
      <c r="C64" s="19">
        <v>20790092019</v>
      </c>
      <c r="D64" s="19">
        <v>15060563680</v>
      </c>
    </row>
    <row r="65" spans="1:4" ht="15">
      <c r="A65" s="14" t="s">
        <v>117</v>
      </c>
      <c r="B65" s="20" t="s">
        <v>118</v>
      </c>
      <c r="C65" s="19"/>
      <c r="D65" s="19"/>
    </row>
    <row r="66" spans="1:4" ht="15">
      <c r="A66" s="14" t="s">
        <v>119</v>
      </c>
      <c r="B66" s="20" t="s">
        <v>120</v>
      </c>
      <c r="C66" s="19">
        <v>3828134146</v>
      </c>
      <c r="D66" s="19">
        <v>2442466549</v>
      </c>
    </row>
    <row r="67" spans="1:4" ht="15">
      <c r="A67" s="14" t="s">
        <v>121</v>
      </c>
      <c r="B67" s="20" t="s">
        <v>122</v>
      </c>
      <c r="C67" s="19">
        <v>4975306794</v>
      </c>
      <c r="D67" s="19">
        <v>2469669514</v>
      </c>
    </row>
    <row r="68" spans="1:4" ht="15">
      <c r="A68" s="14" t="s">
        <v>123</v>
      </c>
      <c r="B68" s="20" t="s">
        <v>124</v>
      </c>
      <c r="C68" s="19">
        <v>3271050834</v>
      </c>
      <c r="D68" s="19">
        <v>7918882345</v>
      </c>
    </row>
    <row r="69" spans="1:4" ht="15">
      <c r="A69" s="14" t="s">
        <v>125</v>
      </c>
      <c r="B69" s="20" t="s">
        <v>126</v>
      </c>
      <c r="C69" s="19">
        <v>146464379</v>
      </c>
      <c r="D69" s="19">
        <v>435639726</v>
      </c>
    </row>
    <row r="70" spans="1:4" ht="15">
      <c r="A70" s="14" t="s">
        <v>127</v>
      </c>
      <c r="B70" s="20" t="s">
        <v>128</v>
      </c>
      <c r="C70" s="19"/>
      <c r="D70" s="19"/>
    </row>
    <row r="71" spans="1:4" ht="15">
      <c r="A71" s="14" t="s">
        <v>276</v>
      </c>
      <c r="B71" s="20" t="s">
        <v>129</v>
      </c>
      <c r="C71" s="19">
        <v>3174757118</v>
      </c>
      <c r="D71" s="19">
        <v>2801811969</v>
      </c>
    </row>
    <row r="72" spans="1:4" ht="15">
      <c r="A72" s="14" t="s">
        <v>130</v>
      </c>
      <c r="B72" s="20" t="s">
        <v>131</v>
      </c>
      <c r="C72" s="19">
        <v>16274789668</v>
      </c>
      <c r="D72" s="19">
        <v>11661230029</v>
      </c>
    </row>
    <row r="73" spans="1:4" ht="15">
      <c r="A73" s="14" t="s">
        <v>277</v>
      </c>
      <c r="B73" s="20" t="s">
        <v>132</v>
      </c>
      <c r="C73" s="19">
        <v>6724563882</v>
      </c>
      <c r="D73" s="19">
        <v>4204260800</v>
      </c>
    </row>
    <row r="74" spans="1:4" ht="15">
      <c r="A74" s="14" t="s">
        <v>133</v>
      </c>
      <c r="B74" s="20" t="s">
        <v>134</v>
      </c>
      <c r="C74" s="19">
        <v>573271763</v>
      </c>
      <c r="D74" s="19">
        <v>1319235828</v>
      </c>
    </row>
    <row r="75" spans="1:4" ht="15">
      <c r="A75" s="13" t="s">
        <v>135</v>
      </c>
      <c r="B75" s="20" t="s">
        <v>136</v>
      </c>
      <c r="C75" s="18">
        <f>SUM(C76:C84)</f>
        <v>16507045360</v>
      </c>
      <c r="D75" s="18">
        <f>SUM(D76:D84)</f>
        <v>16298045360</v>
      </c>
    </row>
    <row r="76" spans="1:4" ht="15">
      <c r="A76" s="14" t="s">
        <v>137</v>
      </c>
      <c r="B76" s="20" t="s">
        <v>138</v>
      </c>
      <c r="C76" s="19"/>
      <c r="D76" s="19"/>
    </row>
    <row r="77" spans="1:4" ht="15">
      <c r="A77" s="14" t="s">
        <v>139</v>
      </c>
      <c r="B77" s="20" t="s">
        <v>140</v>
      </c>
      <c r="C77" s="19"/>
      <c r="D77" s="19"/>
    </row>
    <row r="78" spans="1:4" ht="15">
      <c r="A78" s="14" t="s">
        <v>141</v>
      </c>
      <c r="B78" s="20" t="s">
        <v>142</v>
      </c>
      <c r="C78" s="19">
        <v>3640000000</v>
      </c>
      <c r="D78" s="19">
        <v>3640000000</v>
      </c>
    </row>
    <row r="79" spans="1:4" ht="15">
      <c r="A79" s="14" t="s">
        <v>143</v>
      </c>
      <c r="B79" s="20" t="s">
        <v>144</v>
      </c>
      <c r="C79" s="19"/>
      <c r="D79" s="19"/>
    </row>
    <row r="80" spans="1:4" ht="15">
      <c r="A80" s="14" t="s">
        <v>145</v>
      </c>
      <c r="B80" s="20" t="s">
        <v>146</v>
      </c>
      <c r="C80" s="19"/>
      <c r="D80" s="19"/>
    </row>
    <row r="81" spans="1:4" ht="15">
      <c r="A81" s="14" t="s">
        <v>147</v>
      </c>
      <c r="B81" s="20" t="s">
        <v>148</v>
      </c>
      <c r="C81" s="19"/>
      <c r="D81" s="19"/>
    </row>
    <row r="82" spans="1:4" ht="15">
      <c r="A82" s="14" t="s">
        <v>149</v>
      </c>
      <c r="B82" s="20" t="s">
        <v>150</v>
      </c>
      <c r="C82" s="19"/>
      <c r="D82" s="19"/>
    </row>
    <row r="83" spans="1:4" ht="15">
      <c r="A83" s="14" t="s">
        <v>151</v>
      </c>
      <c r="B83" s="20" t="s">
        <v>152</v>
      </c>
      <c r="C83" s="19"/>
      <c r="D83" s="19"/>
    </row>
    <row r="84" spans="1:4" ht="15">
      <c r="A84" s="14" t="s">
        <v>278</v>
      </c>
      <c r="B84" s="20" t="s">
        <v>153</v>
      </c>
      <c r="C84" s="19">
        <v>12867045360</v>
      </c>
      <c r="D84" s="19">
        <v>12658045360</v>
      </c>
    </row>
    <row r="85" spans="1:4" ht="15">
      <c r="A85" s="13" t="s">
        <v>154</v>
      </c>
      <c r="B85" s="20" t="s">
        <v>155</v>
      </c>
      <c r="C85" s="18">
        <f>SUM(C86+C99)</f>
        <v>69164001930</v>
      </c>
      <c r="D85" s="18">
        <f>SUM(D86+D99)</f>
        <v>62774752001</v>
      </c>
    </row>
    <row r="86" spans="1:4" ht="15">
      <c r="A86" s="13" t="s">
        <v>156</v>
      </c>
      <c r="B86" s="20" t="s">
        <v>157</v>
      </c>
      <c r="C86" s="18">
        <f>SUM(C87:C98)</f>
        <v>69164001930</v>
      </c>
      <c r="D86" s="18">
        <f>SUM(D87:D98)</f>
        <v>62774752001</v>
      </c>
    </row>
    <row r="87" spans="1:4" ht="15">
      <c r="A87" s="14" t="s">
        <v>158</v>
      </c>
      <c r="B87" s="20" t="s">
        <v>159</v>
      </c>
      <c r="C87" s="19">
        <v>30088160000</v>
      </c>
      <c r="D87" s="19">
        <v>30088160000</v>
      </c>
    </row>
    <row r="88" spans="1:4" ht="15">
      <c r="A88" s="14" t="s">
        <v>160</v>
      </c>
      <c r="B88" s="20" t="s">
        <v>161</v>
      </c>
      <c r="C88" s="19"/>
      <c r="D88" s="19"/>
    </row>
    <row r="89" spans="1:4" ht="15">
      <c r="A89" s="14" t="s">
        <v>162</v>
      </c>
      <c r="B89" s="20" t="s">
        <v>163</v>
      </c>
      <c r="C89" s="19"/>
      <c r="D89" s="19"/>
    </row>
    <row r="90" spans="1:4" ht="15">
      <c r="A90" s="14" t="s">
        <v>164</v>
      </c>
      <c r="B90" s="20" t="s">
        <v>165</v>
      </c>
      <c r="C90" s="19"/>
      <c r="D90" s="19"/>
    </row>
    <row r="91" spans="1:4" ht="15">
      <c r="A91" s="14" t="s">
        <v>166</v>
      </c>
      <c r="B91" s="20" t="s">
        <v>167</v>
      </c>
      <c r="C91" s="19"/>
      <c r="D91" s="19"/>
    </row>
    <row r="92" spans="1:4" ht="15">
      <c r="A92" s="14" t="s">
        <v>168</v>
      </c>
      <c r="B92" s="20" t="s">
        <v>169</v>
      </c>
      <c r="C92" s="19"/>
      <c r="D92" s="19"/>
    </row>
    <row r="93" spans="1:4" ht="15">
      <c r="A93" s="14" t="s">
        <v>170</v>
      </c>
      <c r="B93" s="20" t="s">
        <v>171</v>
      </c>
      <c r="C93" s="19">
        <v>803208113</v>
      </c>
      <c r="D93" s="19">
        <v>803208113</v>
      </c>
    </row>
    <row r="94" spans="1:4" ht="15">
      <c r="A94" s="14" t="s">
        <v>172</v>
      </c>
      <c r="B94" s="20" t="s">
        <v>173</v>
      </c>
      <c r="C94" s="19">
        <v>38272633817</v>
      </c>
      <c r="D94" s="19">
        <v>31883383888</v>
      </c>
    </row>
    <row r="95" spans="1:4" ht="15">
      <c r="A95" s="14" t="s">
        <v>174</v>
      </c>
      <c r="B95" s="20" t="s">
        <v>175</v>
      </c>
      <c r="C95" s="19"/>
      <c r="D95" s="19"/>
    </row>
    <row r="96" spans="1:4" ht="15">
      <c r="A96" s="14" t="s">
        <v>176</v>
      </c>
      <c r="B96" s="20" t="s">
        <v>177</v>
      </c>
      <c r="C96" s="19"/>
      <c r="D96" s="19"/>
    </row>
    <row r="97" spans="1:4" ht="15">
      <c r="A97" s="14" t="s">
        <v>178</v>
      </c>
      <c r="B97" s="20" t="s">
        <v>179</v>
      </c>
      <c r="C97" s="19"/>
      <c r="D97" s="19"/>
    </row>
    <row r="98" spans="1:4" ht="15">
      <c r="A98" s="14" t="s">
        <v>180</v>
      </c>
      <c r="B98" s="14" t="s">
        <v>181</v>
      </c>
      <c r="C98" s="19"/>
      <c r="D98" s="19"/>
    </row>
    <row r="99" spans="1:4" ht="15">
      <c r="A99" s="13" t="s">
        <v>182</v>
      </c>
      <c r="B99" s="13" t="s">
        <v>183</v>
      </c>
      <c r="C99" s="18">
        <f>SUM(C100:C101)</f>
        <v>0</v>
      </c>
      <c r="D99" s="18">
        <f>SUM(D100:D101)</f>
        <v>0</v>
      </c>
    </row>
    <row r="100" spans="1:4" ht="15">
      <c r="A100" s="14" t="s">
        <v>184</v>
      </c>
      <c r="B100" s="14" t="s">
        <v>185</v>
      </c>
      <c r="C100" s="19"/>
      <c r="D100" s="19"/>
    </row>
    <row r="101" spans="1:4" ht="15">
      <c r="A101" s="14" t="s">
        <v>186</v>
      </c>
      <c r="B101" s="14" t="s">
        <v>187</v>
      </c>
      <c r="C101" s="19"/>
      <c r="D101" s="19"/>
    </row>
    <row r="102" spans="1:4" ht="15">
      <c r="A102" s="14" t="s">
        <v>188</v>
      </c>
      <c r="B102" s="14" t="s">
        <v>189</v>
      </c>
      <c r="C102" s="19"/>
      <c r="D102" s="19"/>
    </row>
    <row r="103" spans="1:4" ht="15">
      <c r="A103" s="13" t="s">
        <v>2</v>
      </c>
      <c r="B103" s="13" t="s">
        <v>190</v>
      </c>
      <c r="C103" s="18">
        <f>SUM(C62+C85+C102)</f>
        <v>145429477893</v>
      </c>
      <c r="D103" s="18">
        <f>SUM(D62+D85+D102)</f>
        <v>127386557801</v>
      </c>
    </row>
    <row r="104" spans="1:4" ht="15">
      <c r="A104" s="13" t="s">
        <v>191</v>
      </c>
      <c r="B104" s="13"/>
      <c r="C104" s="18"/>
      <c r="D104" s="18"/>
    </row>
    <row r="105" spans="1:4" ht="15">
      <c r="A105" s="14" t="s">
        <v>192</v>
      </c>
      <c r="B105" s="14" t="s">
        <v>193</v>
      </c>
      <c r="C105" s="19"/>
      <c r="D105" s="19"/>
    </row>
    <row r="106" spans="1:4" ht="15">
      <c r="A106" s="14" t="s">
        <v>194</v>
      </c>
      <c r="B106" s="14" t="s">
        <v>195</v>
      </c>
      <c r="C106" s="19"/>
      <c r="D106" s="19"/>
    </row>
    <row r="107" spans="1:4" ht="15">
      <c r="A107" s="14" t="s">
        <v>196</v>
      </c>
      <c r="B107" s="14" t="s">
        <v>197</v>
      </c>
      <c r="C107" s="19"/>
      <c r="D107" s="19"/>
    </row>
    <row r="108" spans="1:4" ht="15">
      <c r="A108" s="14" t="s">
        <v>198</v>
      </c>
      <c r="B108" s="14" t="s">
        <v>199</v>
      </c>
      <c r="C108" s="19"/>
      <c r="D108" s="19"/>
    </row>
    <row r="109" spans="1:4" ht="15">
      <c r="A109" s="14" t="s">
        <v>200</v>
      </c>
      <c r="B109" s="14" t="s">
        <v>201</v>
      </c>
      <c r="C109" s="19"/>
      <c r="D109" s="19"/>
    </row>
    <row r="110" spans="1:4" ht="15">
      <c r="A110" s="14" t="s">
        <v>202</v>
      </c>
      <c r="B110" s="14" t="s">
        <v>203</v>
      </c>
      <c r="C110" s="19"/>
      <c r="D110" s="19"/>
    </row>
    <row r="113" spans="1:4" ht="15.75">
      <c r="A113" s="35" t="s">
        <v>279</v>
      </c>
      <c r="B113" s="35"/>
      <c r="C113" s="35"/>
      <c r="D113" s="35"/>
    </row>
    <row r="115" spans="1:4" ht="15">
      <c r="A115" s="22" t="s">
        <v>0</v>
      </c>
      <c r="B115" s="22" t="s">
        <v>204</v>
      </c>
      <c r="C115" s="23" t="s">
        <v>205</v>
      </c>
      <c r="D115" s="23" t="s">
        <v>206</v>
      </c>
    </row>
    <row r="116" spans="1:4" ht="15">
      <c r="A116" s="24" t="s">
        <v>207</v>
      </c>
      <c r="B116" s="24" t="s">
        <v>193</v>
      </c>
      <c r="C116" s="25">
        <v>88480145401</v>
      </c>
      <c r="D116" s="25">
        <v>88480145401</v>
      </c>
    </row>
    <row r="117" spans="1:4" ht="15">
      <c r="A117" s="14" t="s">
        <v>208</v>
      </c>
      <c r="B117" s="14" t="s">
        <v>195</v>
      </c>
      <c r="C117" s="19">
        <v>1154209748</v>
      </c>
      <c r="D117" s="19">
        <v>1154209748</v>
      </c>
    </row>
    <row r="118" spans="1:4" ht="15">
      <c r="A118" s="13" t="s">
        <v>209</v>
      </c>
      <c r="B118" s="13" t="s">
        <v>210</v>
      </c>
      <c r="C118" s="18">
        <v>87325935653</v>
      </c>
      <c r="D118" s="18">
        <v>87325935653</v>
      </c>
    </row>
    <row r="119" spans="1:4" ht="15">
      <c r="A119" s="14" t="s">
        <v>211</v>
      </c>
      <c r="B119" s="14" t="s">
        <v>212</v>
      </c>
      <c r="C119" s="19">
        <v>55916285172</v>
      </c>
      <c r="D119" s="19">
        <v>55916285172</v>
      </c>
    </row>
    <row r="120" spans="1:4" ht="15">
      <c r="A120" s="13" t="s">
        <v>213</v>
      </c>
      <c r="B120" s="13" t="s">
        <v>214</v>
      </c>
      <c r="C120" s="18">
        <v>31409650481</v>
      </c>
      <c r="D120" s="18">
        <v>31409650481</v>
      </c>
    </row>
    <row r="121" spans="1:4" ht="15">
      <c r="A121" s="14" t="s">
        <v>215</v>
      </c>
      <c r="B121" s="14" t="s">
        <v>216</v>
      </c>
      <c r="C121" s="19">
        <v>156702449</v>
      </c>
      <c r="D121" s="19">
        <v>156702449</v>
      </c>
    </row>
    <row r="122" spans="1:4" ht="15">
      <c r="A122" s="14" t="s">
        <v>217</v>
      </c>
      <c r="B122" s="14" t="s">
        <v>218</v>
      </c>
      <c r="C122" s="19">
        <v>32058219</v>
      </c>
      <c r="D122" s="19">
        <v>32058219</v>
      </c>
    </row>
    <row r="123" spans="1:4" ht="15">
      <c r="A123" s="14" t="s">
        <v>5</v>
      </c>
      <c r="B123" s="14" t="s">
        <v>219</v>
      </c>
      <c r="C123" s="19">
        <v>309177645</v>
      </c>
      <c r="D123" s="19">
        <v>309177645</v>
      </c>
    </row>
    <row r="124" spans="1:4" ht="15">
      <c r="A124" s="14" t="s">
        <v>220</v>
      </c>
      <c r="B124" s="14" t="s">
        <v>221</v>
      </c>
      <c r="C124" s="19">
        <v>1796707790</v>
      </c>
      <c r="D124" s="19">
        <v>1796707790</v>
      </c>
    </row>
    <row r="125" spans="1:4" ht="15">
      <c r="A125" s="14" t="s">
        <v>222</v>
      </c>
      <c r="B125" s="14" t="s">
        <v>223</v>
      </c>
      <c r="C125" s="19">
        <v>5883924693</v>
      </c>
      <c r="D125" s="19">
        <v>5883924693</v>
      </c>
    </row>
    <row r="126" spans="1:4" ht="15">
      <c r="A126" s="13" t="s">
        <v>224</v>
      </c>
      <c r="B126" s="13" t="s">
        <v>225</v>
      </c>
      <c r="C126" s="18">
        <v>23565202228</v>
      </c>
      <c r="D126" s="18">
        <v>23565202228</v>
      </c>
    </row>
    <row r="127" spans="1:4" ht="15">
      <c r="A127" s="14" t="s">
        <v>226</v>
      </c>
      <c r="B127" s="14" t="s">
        <v>227</v>
      </c>
      <c r="C127" s="19">
        <v>19448279</v>
      </c>
      <c r="D127" s="19">
        <v>19448279</v>
      </c>
    </row>
    <row r="128" spans="1:4" ht="15">
      <c r="A128" s="14" t="s">
        <v>228</v>
      </c>
      <c r="B128" s="14" t="s">
        <v>229</v>
      </c>
      <c r="C128" s="19">
        <v>46810849</v>
      </c>
      <c r="D128" s="19">
        <v>46810849</v>
      </c>
    </row>
    <row r="129" spans="1:4" ht="15">
      <c r="A129" s="13" t="s">
        <v>230</v>
      </c>
      <c r="B129" s="13" t="s">
        <v>231</v>
      </c>
      <c r="C129" s="18">
        <v>-27362570</v>
      </c>
      <c r="D129" s="18">
        <v>-27362570</v>
      </c>
    </row>
    <row r="130" spans="1:2" ht="15">
      <c r="A130" s="14" t="s">
        <v>232</v>
      </c>
      <c r="B130" s="14" t="s">
        <v>233</v>
      </c>
    </row>
    <row r="131" spans="1:4" ht="15">
      <c r="A131" s="13" t="s">
        <v>234</v>
      </c>
      <c r="B131" s="13" t="s">
        <v>235</v>
      </c>
      <c r="C131" s="19">
        <v>23537839658</v>
      </c>
      <c r="D131" s="19">
        <v>23537839658</v>
      </c>
    </row>
    <row r="132" spans="1:4" ht="15">
      <c r="A132" s="14" t="s">
        <v>236</v>
      </c>
      <c r="B132" s="14" t="s">
        <v>237</v>
      </c>
      <c r="C132" s="19">
        <v>4647646466</v>
      </c>
      <c r="D132" s="19">
        <v>4647646466</v>
      </c>
    </row>
    <row r="133" spans="1:4" ht="15">
      <c r="A133" s="14" t="s">
        <v>238</v>
      </c>
      <c r="B133" s="14" t="s">
        <v>239</v>
      </c>
      <c r="C133" s="19"/>
      <c r="D133" s="19"/>
    </row>
    <row r="134" spans="1:4" ht="15">
      <c r="A134" s="13" t="s">
        <v>240</v>
      </c>
      <c r="B134" s="13" t="s">
        <v>241</v>
      </c>
      <c r="C134" s="18">
        <v>18890193192</v>
      </c>
      <c r="D134" s="18">
        <v>18890193192</v>
      </c>
    </row>
    <row r="135" spans="1:4" ht="15">
      <c r="A135" s="14" t="s">
        <v>242</v>
      </c>
      <c r="B135" s="14" t="s">
        <v>243</v>
      </c>
      <c r="C135" s="19"/>
      <c r="D135" s="19"/>
    </row>
    <row r="136" spans="1:4" ht="15">
      <c r="A136" s="14" t="s">
        <v>244</v>
      </c>
      <c r="B136" s="14" t="s">
        <v>245</v>
      </c>
      <c r="C136" s="30"/>
      <c r="D136" s="30"/>
    </row>
    <row r="137" spans="1:4" ht="15">
      <c r="A137" s="14" t="s">
        <v>246</v>
      </c>
      <c r="B137" s="29" t="s">
        <v>247</v>
      </c>
      <c r="C137" s="31">
        <v>6180</v>
      </c>
      <c r="D137" s="31">
        <v>6180</v>
      </c>
    </row>
    <row r="140" spans="1:4" ht="15.75">
      <c r="A140" s="35" t="s">
        <v>307</v>
      </c>
      <c r="B140" s="35"/>
      <c r="C140" s="35"/>
      <c r="D140" s="35"/>
    </row>
    <row r="141" spans="1:4" ht="15.75">
      <c r="A141" s="12"/>
      <c r="B141" s="12"/>
      <c r="C141" s="26"/>
      <c r="D141" s="26"/>
    </row>
    <row r="142" spans="1:4" ht="15">
      <c r="A142" s="37" t="s">
        <v>0</v>
      </c>
      <c r="B142" s="37" t="s">
        <v>204</v>
      </c>
      <c r="C142" s="38" t="s">
        <v>206</v>
      </c>
      <c r="D142" s="38" t="s">
        <v>248</v>
      </c>
    </row>
    <row r="143" spans="1:4" ht="15">
      <c r="A143" s="39" t="s">
        <v>249</v>
      </c>
      <c r="B143" s="39"/>
      <c r="C143" s="40"/>
      <c r="D143" s="40"/>
    </row>
    <row r="144" spans="1:4" ht="15">
      <c r="A144" s="41" t="s">
        <v>280</v>
      </c>
      <c r="B144" s="41" t="s">
        <v>193</v>
      </c>
      <c r="C144" s="42">
        <v>23537839658</v>
      </c>
      <c r="D144" s="42">
        <v>16034781104</v>
      </c>
    </row>
    <row r="145" spans="1:4" ht="15">
      <c r="A145" s="39" t="s">
        <v>281</v>
      </c>
      <c r="B145" s="39"/>
      <c r="C145" s="43">
        <v>4205249651</v>
      </c>
      <c r="D145" s="43">
        <v>1099760967</v>
      </c>
    </row>
    <row r="146" spans="1:4" ht="15">
      <c r="A146" s="41" t="s">
        <v>282</v>
      </c>
      <c r="B146" s="41" t="s">
        <v>195</v>
      </c>
      <c r="C146" s="42">
        <v>3896072006</v>
      </c>
      <c r="D146" s="42">
        <v>3607322494</v>
      </c>
    </row>
    <row r="147" spans="1:4" ht="15">
      <c r="A147" s="41" t="s">
        <v>283</v>
      </c>
      <c r="B147" s="41" t="s">
        <v>197</v>
      </c>
      <c r="C147" s="42"/>
      <c r="D147" s="42"/>
    </row>
    <row r="148" spans="1:4" ht="15">
      <c r="A148" s="41" t="s">
        <v>284</v>
      </c>
      <c r="B148" s="41" t="s">
        <v>199</v>
      </c>
      <c r="C148" s="42"/>
      <c r="D148" s="42"/>
    </row>
    <row r="149" spans="1:4" ht="15">
      <c r="A149" s="41" t="s">
        <v>285</v>
      </c>
      <c r="B149" s="41" t="s">
        <v>201</v>
      </c>
      <c r="C149" s="42"/>
      <c r="D149" s="42">
        <v>-2711562459</v>
      </c>
    </row>
    <row r="150" spans="1:4" ht="15">
      <c r="A150" s="41" t="s">
        <v>286</v>
      </c>
      <c r="B150" s="41" t="s">
        <v>203</v>
      </c>
      <c r="C150" s="42">
        <v>309177645</v>
      </c>
      <c r="D150" s="42">
        <v>204000932</v>
      </c>
    </row>
    <row r="151" spans="1:4" ht="15">
      <c r="A151" s="39" t="s">
        <v>287</v>
      </c>
      <c r="B151" s="39" t="s">
        <v>250</v>
      </c>
      <c r="C151" s="43">
        <v>27743089309</v>
      </c>
      <c r="D151" s="43">
        <v>17134542071</v>
      </c>
    </row>
    <row r="152" spans="1:4" ht="15">
      <c r="A152" s="41" t="s">
        <v>288</v>
      </c>
      <c r="B152" s="41" t="s">
        <v>251</v>
      </c>
      <c r="C152" s="42">
        <v>-23238091813</v>
      </c>
      <c r="D152" s="42">
        <v>-6898396064</v>
      </c>
    </row>
    <row r="153" spans="1:4" ht="15">
      <c r="A153" s="41" t="s">
        <v>289</v>
      </c>
      <c r="B153" s="41" t="s">
        <v>210</v>
      </c>
      <c r="C153" s="42">
        <v>-702712290</v>
      </c>
      <c r="D153" s="42">
        <v>2742464938</v>
      </c>
    </row>
    <row r="154" spans="1:4" ht="15">
      <c r="A154" s="41" t="s">
        <v>290</v>
      </c>
      <c r="B154" s="41" t="s">
        <v>212</v>
      </c>
      <c r="C154" s="42">
        <v>3799223910</v>
      </c>
      <c r="D154" s="42">
        <v>1638204037</v>
      </c>
    </row>
    <row r="155" spans="1:4" ht="15">
      <c r="A155" s="41" t="s">
        <v>291</v>
      </c>
      <c r="B155" s="41" t="s">
        <v>252</v>
      </c>
      <c r="C155" s="42">
        <v>71355862</v>
      </c>
      <c r="D155" s="42">
        <v>-866566468</v>
      </c>
    </row>
    <row r="156" spans="1:4" ht="15">
      <c r="A156" s="41" t="s">
        <v>292</v>
      </c>
      <c r="B156" s="41" t="s">
        <v>253</v>
      </c>
      <c r="C156" s="42">
        <v>-309177645</v>
      </c>
      <c r="D156" s="42">
        <v>-204000932</v>
      </c>
    </row>
    <row r="157" spans="1:4" ht="15">
      <c r="A157" s="41" t="s">
        <v>293</v>
      </c>
      <c r="B157" s="41" t="s">
        <v>254</v>
      </c>
      <c r="C157" s="42"/>
      <c r="D157" s="42"/>
    </row>
    <row r="158" spans="1:4" ht="15">
      <c r="A158" s="41" t="s">
        <v>294</v>
      </c>
      <c r="B158" s="41" t="s">
        <v>255</v>
      </c>
      <c r="C158" s="42"/>
      <c r="D158" s="42"/>
    </row>
    <row r="159" spans="1:4" ht="15">
      <c r="A159" s="41" t="s">
        <v>295</v>
      </c>
      <c r="B159" s="41" t="s">
        <v>256</v>
      </c>
      <c r="C159" s="42">
        <v>-32591736</v>
      </c>
      <c r="D159" s="42">
        <v>-395626168</v>
      </c>
    </row>
    <row r="160" spans="1:4" ht="15">
      <c r="A160" s="39" t="s">
        <v>257</v>
      </c>
      <c r="B160" s="39" t="s">
        <v>214</v>
      </c>
      <c r="C160" s="43">
        <v>4961095597</v>
      </c>
      <c r="D160" s="43">
        <v>10215668003</v>
      </c>
    </row>
    <row r="161" spans="1:4" ht="15">
      <c r="A161" s="39" t="s">
        <v>258</v>
      </c>
      <c r="B161" s="39"/>
      <c r="C161" s="43"/>
      <c r="D161" s="43"/>
    </row>
    <row r="162" spans="1:4" ht="15">
      <c r="A162" s="41" t="s">
        <v>296</v>
      </c>
      <c r="B162" s="41" t="s">
        <v>216</v>
      </c>
      <c r="C162" s="42">
        <v>8575736001</v>
      </c>
      <c r="D162" s="42">
        <v>-1929400546</v>
      </c>
    </row>
    <row r="163" spans="1:4" ht="15">
      <c r="A163" s="41" t="s">
        <v>297</v>
      </c>
      <c r="B163" s="41" t="s">
        <v>218</v>
      </c>
      <c r="C163" s="42"/>
      <c r="D163" s="42">
        <v>3045000000</v>
      </c>
    </row>
    <row r="164" spans="1:4" ht="15">
      <c r="A164" s="41" t="s">
        <v>259</v>
      </c>
      <c r="B164" s="41" t="s">
        <v>219</v>
      </c>
      <c r="C164" s="42"/>
      <c r="D164" s="42"/>
    </row>
    <row r="165" spans="1:4" ht="15">
      <c r="A165" s="41" t="s">
        <v>260</v>
      </c>
      <c r="B165" s="41" t="s">
        <v>221</v>
      </c>
      <c r="C165" s="42"/>
      <c r="D165" s="42"/>
    </row>
    <row r="166" spans="1:4" ht="15">
      <c r="A166" s="41" t="s">
        <v>261</v>
      </c>
      <c r="B166" s="41" t="s">
        <v>223</v>
      </c>
      <c r="C166" s="42"/>
      <c r="D166" s="42"/>
    </row>
    <row r="167" spans="1:4" ht="15">
      <c r="A167" s="41" t="s">
        <v>262</v>
      </c>
      <c r="B167" s="41" t="s">
        <v>263</v>
      </c>
      <c r="C167" s="42"/>
      <c r="D167" s="42"/>
    </row>
    <row r="168" spans="1:4" ht="15">
      <c r="A168" s="41" t="s">
        <v>264</v>
      </c>
      <c r="B168" s="41" t="s">
        <v>265</v>
      </c>
      <c r="C168" s="42">
        <v>27639474</v>
      </c>
      <c r="D168" s="42">
        <v>12131708</v>
      </c>
    </row>
    <row r="169" spans="1:4" ht="15">
      <c r="A169" s="39" t="s">
        <v>266</v>
      </c>
      <c r="B169" s="39" t="s">
        <v>225</v>
      </c>
      <c r="C169" s="43">
        <v>-8548096527</v>
      </c>
      <c r="D169" s="43">
        <v>1127731162</v>
      </c>
    </row>
    <row r="170" spans="1:4" ht="15">
      <c r="A170" s="39" t="s">
        <v>267</v>
      </c>
      <c r="B170" s="39"/>
      <c r="C170" s="43"/>
      <c r="D170" s="43"/>
    </row>
    <row r="171" spans="1:4" ht="15">
      <c r="A171" s="41" t="s">
        <v>268</v>
      </c>
      <c r="B171" s="41" t="s">
        <v>227</v>
      </c>
      <c r="C171" s="42"/>
      <c r="D171" s="42"/>
    </row>
    <row r="172" spans="1:4" ht="15">
      <c r="A172" s="41" t="s">
        <v>269</v>
      </c>
      <c r="B172" s="41" t="s">
        <v>229</v>
      </c>
      <c r="C172" s="42"/>
      <c r="D172" s="42"/>
    </row>
    <row r="173" spans="1:4" ht="15">
      <c r="A173" s="41" t="s">
        <v>298</v>
      </c>
      <c r="B173" s="41" t="s">
        <v>299</v>
      </c>
      <c r="C173" s="42">
        <v>6082981632</v>
      </c>
      <c r="D173" s="42"/>
    </row>
    <row r="174" spans="1:4" ht="15">
      <c r="A174" s="41" t="s">
        <v>270</v>
      </c>
      <c r="B174" s="41" t="s">
        <v>300</v>
      </c>
      <c r="C174" s="42">
        <v>-3353678550</v>
      </c>
      <c r="D174" s="42">
        <v>-3793614656</v>
      </c>
    </row>
    <row r="175" spans="1:4" ht="15">
      <c r="A175" s="41" t="s">
        <v>271</v>
      </c>
      <c r="B175" s="41" t="s">
        <v>301</v>
      </c>
      <c r="C175" s="42"/>
      <c r="D175" s="42"/>
    </row>
    <row r="176" spans="1:4" ht="15">
      <c r="A176" s="41" t="s">
        <v>302</v>
      </c>
      <c r="B176" s="41" t="s">
        <v>303</v>
      </c>
      <c r="C176" s="42">
        <v>-7462690000</v>
      </c>
      <c r="D176" s="42">
        <v>-7464391875</v>
      </c>
    </row>
    <row r="177" spans="1:4" ht="15">
      <c r="A177" s="39" t="s">
        <v>272</v>
      </c>
      <c r="B177" s="39" t="s">
        <v>231</v>
      </c>
      <c r="C177" s="43">
        <v>-4733386918</v>
      </c>
      <c r="D177" s="43">
        <v>-11258006531</v>
      </c>
    </row>
    <row r="178" spans="1:4" ht="15">
      <c r="A178" s="39" t="s">
        <v>304</v>
      </c>
      <c r="B178" s="39" t="s">
        <v>235</v>
      </c>
      <c r="C178" s="43">
        <v>-8320387848</v>
      </c>
      <c r="D178" s="43">
        <v>85392634</v>
      </c>
    </row>
    <row r="179" spans="1:4" ht="15">
      <c r="A179" s="41" t="s">
        <v>305</v>
      </c>
      <c r="B179" s="41" t="s">
        <v>241</v>
      </c>
      <c r="C179" s="42">
        <v>22823012137</v>
      </c>
      <c r="D179" s="42">
        <v>14181285143</v>
      </c>
    </row>
    <row r="180" spans="1:4" ht="15">
      <c r="A180" s="41" t="s">
        <v>273</v>
      </c>
      <c r="B180" s="41" t="s">
        <v>243</v>
      </c>
      <c r="C180" s="42"/>
      <c r="D180" s="42"/>
    </row>
    <row r="181" spans="1:4" ht="15">
      <c r="A181" s="39" t="s">
        <v>306</v>
      </c>
      <c r="B181" s="39" t="s">
        <v>247</v>
      </c>
      <c r="C181" s="43">
        <v>14502624289</v>
      </c>
      <c r="D181" s="43">
        <v>14266677777</v>
      </c>
    </row>
  </sheetData>
  <sheetProtection/>
  <mergeCells count="9">
    <mergeCell ref="A4:D4"/>
    <mergeCell ref="A1:D1"/>
    <mergeCell ref="A3:D3"/>
    <mergeCell ref="H11:K11"/>
    <mergeCell ref="H12:K12"/>
    <mergeCell ref="H14:K14"/>
    <mergeCell ref="H16:K16"/>
    <mergeCell ref="A113:D113"/>
    <mergeCell ref="A140:D140"/>
  </mergeCells>
  <printOptions/>
  <pageMargins left="0.56" right="0.24" top="0.31" bottom="0.41" header="0.36" footer="0.41"/>
  <pageSetup horizontalDpi="600" verticalDpi="600" orientation="portrait" paperSize="9" r:id="rId1"/>
  <headerFooter alignWithMargins="0">
    <oddFooter>&amp;C&amp;P</oddFooter>
  </headerFooter>
  <ignoredErrors>
    <ignoredError sqref="B8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C5"/>
  <sheetViews>
    <sheetView zoomScalePageLayoutView="0" workbookViewId="0" topLeftCell="A1">
      <selection activeCell="C20" sqref="C20"/>
    </sheetView>
  </sheetViews>
  <sheetFormatPr defaultColWidth="8.796875" defaultRowHeight="15"/>
  <cols>
    <col min="1" max="1" width="17.3984375" style="1" bestFit="1" customWidth="1"/>
    <col min="2" max="2" width="14.69921875" style="1" bestFit="1" customWidth="1"/>
    <col min="3" max="3" width="14.3984375" style="0" bestFit="1" customWidth="1"/>
  </cols>
  <sheetData>
    <row r="2" ht="15">
      <c r="C2" s="3"/>
    </row>
    <row r="3" ht="15">
      <c r="C3" s="3"/>
    </row>
    <row r="4" ht="15">
      <c r="C4" s="3"/>
    </row>
    <row r="5" spans="1:2" ht="15.75">
      <c r="A5" s="2"/>
      <c r="B5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haibt</cp:lastModifiedBy>
  <cp:lastPrinted>2011-07-19T05:19:28Z</cp:lastPrinted>
  <dcterms:created xsi:type="dcterms:W3CDTF">2005-10-26T02:01:21Z</dcterms:created>
  <dcterms:modified xsi:type="dcterms:W3CDTF">2017-07-17T04:26:05Z</dcterms:modified>
  <cp:category/>
  <cp:version/>
  <cp:contentType/>
  <cp:contentStatus/>
</cp:coreProperties>
</file>